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28.222\nn\06_阿南庁舎\共有\05_開発班\◆農業水利施設保全対策事業（長寿命化）井ノ口堰地区\R6年度\03_工事\01_Ｒ６阿耕　長寿命化　井ノ口堰　下部工事（担い手確保型）\00_設計書\00_当初\11_工事費内訳書\"/>
    </mc:Choice>
  </mc:AlternateContent>
  <xr:revisionPtr revIDLastSave="0" documentId="8_{A924A26A-FB04-4052-BAA3-511B8374DF46}" xr6:coauthVersionLast="47" xr6:coauthVersionMax="47" xr10:uidLastSave="{00000000-0000-0000-0000-000000000000}"/>
  <bookViews>
    <workbookView xWindow="-27900" yWindow="3075" windowWidth="21600" windowHeight="11265" xr2:uid="{7DF6CC82-C474-4207-BAA0-27AB51E48B1A}"/>
  </bookViews>
  <sheets>
    <sheet name="工事費内訳書" sheetId="2" r:id="rId1"/>
  </sheets>
  <definedNames>
    <definedName name="_xlnm.Print_Area" localSheetId="0">工事費内訳書!$A$1:$G$111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工事費内訳書!$G$111</definedName>
    <definedName name="内訳書工事価格総計" localSheetId="0">工事費内訳書!$G$110</definedName>
    <definedName name="内訳書工事価格総計通番" localSheetId="0">工事費内訳書!$I$110</definedName>
    <definedName name="内訳書工事価格総計名称" localSheetId="0">工事費内訳書!$A$110</definedName>
    <definedName name="内訳書工事価格通番" localSheetId="0">工事費内訳書!$I$111</definedName>
    <definedName name="内訳書直接工事費総計" localSheetId="0">工事費内訳書!$G$109</definedName>
    <definedName name="内訳書直接工事費総計通番" localSheetId="0">工事費内訳書!$I$109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5" i="2" l="1"/>
  <c r="G102" i="2"/>
  <c r="G101" i="2" s="1"/>
  <c r="G100" i="2" s="1"/>
  <c r="G99" i="2" s="1"/>
  <c r="G98" i="2" s="1"/>
  <c r="G96" i="2"/>
  <c r="G82" i="2" s="1"/>
  <c r="G81" i="2" s="1"/>
  <c r="G88" i="2"/>
  <c r="G85" i="2"/>
  <c r="G83" i="2"/>
  <c r="G78" i="2"/>
  <c r="G75" i="2"/>
  <c r="G73" i="2"/>
  <c r="G70" i="2"/>
  <c r="G66" i="2"/>
  <c r="G63" i="2"/>
  <c r="G62" i="2"/>
  <c r="G59" i="2"/>
  <c r="G53" i="2"/>
  <c r="G49" i="2"/>
  <c r="G48" i="2"/>
  <c r="G47" i="2" s="1"/>
  <c r="G46" i="2" s="1"/>
  <c r="G45" i="2" s="1"/>
  <c r="G108" i="2" s="1"/>
  <c r="G38" i="2"/>
  <c r="G37" i="2"/>
  <c r="G33" i="2"/>
  <c r="G32" i="2" s="1"/>
  <c r="G27" i="2"/>
  <c r="G26" i="2"/>
  <c r="G24" i="2"/>
  <c r="G23" i="2"/>
  <c r="G22" i="2" s="1"/>
  <c r="G19" i="2"/>
  <c r="G16" i="2"/>
  <c r="G13" i="2" s="1"/>
  <c r="G12" i="2" s="1"/>
  <c r="G11" i="2" s="1"/>
  <c r="G14" i="2"/>
  <c r="G109" i="2" l="1"/>
  <c r="G21" i="2"/>
  <c r="G10" i="2" s="1"/>
  <c r="G44" i="2" s="1"/>
  <c r="G110" i="2" s="1"/>
  <c r="G111" i="2" s="1"/>
</calcChain>
</file>

<file path=xl/sharedStrings.xml><?xml version="1.0" encoding="utf-8"?>
<sst xmlns="http://schemas.openxmlformats.org/spreadsheetml/2006/main" count="217" uniqueCount="106">
  <si>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</si>
  <si>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</si>
  <si>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</si>
  <si>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</si>
  <si>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</si>
  <si>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</si>
  <si>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</si>
  <si>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</si>
  <si>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</si>
  <si>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</si>
  <si>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</si>
  <si>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直接工事費総計</t>
    <rPh sb="0" eb="2">
      <t>チョクセツ</t>
    </rPh>
    <rPh sb="2" eb="5">
      <t>コウジヒ</t>
    </rPh>
    <rPh sb="5" eb="7">
      <t>ソウケイ</t>
    </rPh>
    <phoneticPr fontId="3"/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</si>
  <si>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</si>
  <si>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</si>
  <si>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</si>
  <si>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Ｒ６阿耕　長寿命化　井ノ口堰　下部工事（担い手確保型）</t>
  </si>
  <si>
    <t>工事原価
_x000D_</t>
  </si>
  <si>
    <t>式</t>
  </si>
  <si>
    <t>製作工事原価
_x000D_</t>
  </si>
  <si>
    <t>直接製作費
_x000D_</t>
  </si>
  <si>
    <t>ゴム引布製起伏堰製作工
_x000D_</t>
  </si>
  <si>
    <t>取付金具製作工
_x000D_</t>
  </si>
  <si>
    <t>取付金具製作工（機器単体品）
_x000D_</t>
  </si>
  <si>
    <t>給・排気設備製作工
_x000D_</t>
  </si>
  <si>
    <t>給・排気設備製作工（材料）
_x000D_</t>
  </si>
  <si>
    <t>給・排気設備製作工（機器単体品）
_x000D_</t>
  </si>
  <si>
    <t>操作設備製作工
_x000D_</t>
  </si>
  <si>
    <t>操作設備製作工（機器単体品）
_x000D_</t>
  </si>
  <si>
    <t>据付工事原価
_x000D_</t>
  </si>
  <si>
    <t>直接工事費
_x000D_</t>
  </si>
  <si>
    <t>輸送費
_x000D_</t>
  </si>
  <si>
    <t>輸送費（ゴム引）
_x000D_</t>
  </si>
  <si>
    <t>ゴム引布製起伏堰据付工
_x000D_</t>
  </si>
  <si>
    <t>給排気管据付工
_x000D_</t>
  </si>
  <si>
    <t>給排気管据付工(材料費)
_x000D_</t>
  </si>
  <si>
    <t>給排気管据付工（直接経費）
_x000D_</t>
  </si>
  <si>
    <t>既設ゴム堰撤去工
_x000D_</t>
  </si>
  <si>
    <t>既設ゴム堰撤去工（直接経費）
_x000D_</t>
  </si>
  <si>
    <t>間接工事費
_x000D_</t>
  </si>
  <si>
    <t>共通仮設費
_x000D_</t>
  </si>
  <si>
    <t>共通仮設費（率計上分）
_x000D_</t>
  </si>
  <si>
    <t>現場管理費
_x000D_</t>
  </si>
  <si>
    <t>据付間接費
_x000D_</t>
  </si>
  <si>
    <t>設計技術費
_x000D_</t>
  </si>
  <si>
    <t>一般管理費等
_x000D_</t>
  </si>
  <si>
    <t>工事価格
_x000D_</t>
  </si>
  <si>
    <t>直接工事費（仮設工を除く）
_x000D_</t>
  </si>
  <si>
    <t>構造物撤去工
_x000D_</t>
  </si>
  <si>
    <t>構造物取壊し工
_x000D_コンクリート(無筋)</t>
  </si>
  <si>
    <t>コンクリート構造物取壊し
_x000D_無筋</t>
  </si>
  <si>
    <t>m3</t>
  </si>
  <si>
    <t>殻運搬
_x000D_無筋</t>
  </si>
  <si>
    <t>殻運搬・処理（産業廃棄物処分費）
_x000D_無筋</t>
  </si>
  <si>
    <t>構造物取壊し工
_x000D_アスファルト</t>
  </si>
  <si>
    <t>舗装版破砕
_x000D_</t>
  </si>
  <si>
    <t>㎡</t>
  </si>
  <si>
    <t>舗装版切断
_x000D_</t>
  </si>
  <si>
    <t>ｍ</t>
  </si>
  <si>
    <t>殻運搬
_x000D_アスファルト</t>
  </si>
  <si>
    <t>殻運搬・処理（産業廃棄物処分費）
_x000D_アスファルト</t>
  </si>
  <si>
    <t>建設汚泥
_x000D_処分(運搬含む)</t>
  </si>
  <si>
    <t>廃棄物処理工
_x000D_既設ゴム袋体</t>
  </si>
  <si>
    <t>廃棄物処理工
_x000D_廃プラスチック運搬(既設ゴム堰用袋体)</t>
  </si>
  <si>
    <t>ton</t>
  </si>
  <si>
    <t>廃棄物処理工
_x000D_廃プラスチック処分(既設ゴム堰用袋体)</t>
  </si>
  <si>
    <t>復旧工
_x000D_</t>
  </si>
  <si>
    <t>作業土工
_x000D_</t>
  </si>
  <si>
    <t>床掘り
_x000D_</t>
  </si>
  <si>
    <t>埋戻
_x000D_</t>
  </si>
  <si>
    <t>法留壁工
_x000D_</t>
  </si>
  <si>
    <t>コンクリート
_x000D_18-8-40(高炉B) W/C60%</t>
  </si>
  <si>
    <t>型枠
_x000D_</t>
  </si>
  <si>
    <t>目地板
_x000D_</t>
  </si>
  <si>
    <t>護岸工
_x000D_</t>
  </si>
  <si>
    <t>箱抜き部コンクリート復旧
_x000D_</t>
  </si>
  <si>
    <t>屋外配管
_x000D_</t>
  </si>
  <si>
    <t>配管コンクリート
_x000D_18-8-40(高炉B) W/C60%</t>
  </si>
  <si>
    <t>アスファルト復旧
_x000D_</t>
  </si>
  <si>
    <t>表層（車道・路肩部）
_x000D_</t>
  </si>
  <si>
    <t>上層路盤（車道・路肩部）
_x000D_</t>
  </si>
  <si>
    <t>直接工事費（仮設工）
_x000D_</t>
  </si>
  <si>
    <t>仮設工
_x000D_</t>
  </si>
  <si>
    <t>安全費
_x000D_</t>
  </si>
  <si>
    <t>交通誘導警備員
_x000D_</t>
  </si>
  <si>
    <t>人</t>
  </si>
  <si>
    <t>仮設道路工
_x000D_河川内</t>
  </si>
  <si>
    <t>仮設盛土投入（積込(ルーズ))
_x000D_</t>
  </si>
  <si>
    <t>仮設盛土撤去
_x000D_</t>
  </si>
  <si>
    <t>仮締切工
_x000D_河川内締切</t>
  </si>
  <si>
    <t>大型土のう製作工
_x000D_</t>
  </si>
  <si>
    <t>袋</t>
  </si>
  <si>
    <t>大型土のう用土砂運搬
_x000D_仮置き場→現場</t>
  </si>
  <si>
    <t>大型土のう設置工
_x000D_堤防天端→河川内</t>
  </si>
  <si>
    <t>大型土のう設置工
_x000D_1次施工(右岸側締切)</t>
  </si>
  <si>
    <t>大型土のう設置工
_x000D_2次施工(左岸側締切)</t>
  </si>
  <si>
    <t>大型土のう撤去工
_x000D_河川内→堤防天端</t>
  </si>
  <si>
    <t>大型土のう運搬
_x000D_現場→仮置き場</t>
  </si>
  <si>
    <t>排水処理工
_x000D_</t>
  </si>
  <si>
    <t>排水ポンプ(仮設)
_x000D_</t>
  </si>
  <si>
    <t>箇所</t>
  </si>
  <si>
    <t>事業損失防止施設費
_x000D_</t>
  </si>
  <si>
    <t>共通仮設(積上げ)
_x000D_</t>
  </si>
  <si>
    <t>水質汚濁防止フェンス
_x000D_</t>
  </si>
  <si>
    <t>水質汚濁防止フェンス設置・撤去
_x000D_設置・撤去</t>
  </si>
  <si>
    <t>現場管理費（率計上）
_x000D_</t>
  </si>
  <si>
    <t>工事価格総計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</si>
</sst>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>
      <alignment vertical="center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vertical="top"/>
    </xf>
    <xf numFmtId="49" fontId="5" fillId="0" borderId="7" xfId="2" applyNumberFormat="1" applyFont="1" applyBorder="1" applyAlignment="1">
      <alignment vertical="top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77" fontId="5" fillId="0" borderId="10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1" xfId="2" applyNumberFormat="1" applyFont="1" applyBorder="1" applyAlignment="1">
      <alignment vertical="top"/>
    </xf>
    <xf numFmtId="49" fontId="5" fillId="0" borderId="12" xfId="2" applyNumberFormat="1" applyFont="1" applyBorder="1" applyAlignment="1">
      <alignment vertical="top"/>
    </xf>
    <xf numFmtId="49" fontId="5" fillId="0" borderId="13" xfId="2" applyNumberFormat="1" applyFont="1" applyBorder="1" applyAlignment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>
      <alignment vertical="top"/>
    </xf>
    <xf numFmtId="49" fontId="5" fillId="0" borderId="16" xfId="2" applyNumberFormat="1" applyFont="1" applyBorder="1" applyAlignment="1">
      <alignment vertical="top"/>
    </xf>
    <xf numFmtId="49" fontId="5" fillId="0" borderId="17" xfId="2" applyNumberFormat="1" applyFont="1" applyBorder="1" applyAlignment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>
      <alignment vertical="top" wrapText="1"/>
    </xf>
    <xf numFmtId="49" fontId="5" fillId="0" borderId="12" xfId="2" applyNumberFormat="1" applyFont="1" applyBorder="1" applyAlignment="1">
      <alignment vertical="top" wrapText="1"/>
    </xf>
    <xf numFmtId="49" fontId="5" fillId="0" borderId="8" xfId="2" applyNumberFormat="1" applyFont="1" applyBorder="1" applyAlignment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177" fontId="5" fillId="0" borderId="10" xfId="2" applyNumberFormat="1" applyFont="1" applyFill="1" applyBorder="1" applyAlignment="1">
      <alignment horizontal="right"/>
    </xf>
    <xf numFmtId="0" fontId="5" fillId="0" borderId="0" xfId="2" applyFont="1" applyFill="1"/>
    <xf numFmtId="177" fontId="5" fillId="0" borderId="0" xfId="2" applyNumberFormat="1" applyFont="1" applyFill="1" applyAlignment="1">
      <alignment horizontal="center"/>
    </xf>
  </cellXfs>
  <cellStyles count="5">
    <cellStyle name="標準" xfId="0" builtinId="0"/>
    <cellStyle name="標準 2" xfId="1" xr:uid="{014F4CA2-FD2A-497E-96D5-FD38F1C782D6}"/>
    <cellStyle name="標準_75雛形" xfId="3" xr:uid="{65098C61-8964-4662-8932-99E618EFB469}"/>
    <cellStyle name="標準_75雛形_1" xfId="4" xr:uid="{B6F005E6-344D-46BA-BE44-5B4BEE599AB9}"/>
    <cellStyle name="標準_内訳書サンプル" xfId="2" xr:uid="{19EA02F9-16CD-455F-9276-4193CD5279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8280E-0443-4C91-9DA0-181949213828}">
  <sheetPr codeName="Sheet22"/>
  <dimension ref="A1:J113"/>
  <sheetViews>
    <sheetView showGridLines="0" tabSelected="1" zoomScaleNormal="100" zoomScaleSheetLayoutView="100" workbookViewId="0"/>
  </sheetViews>
  <sheetFormatPr defaultColWidth="8.09765625" defaultRowHeight="13.2" x14ac:dyDescent="0.2"/>
  <cols>
    <col min="1" max="1" width="7.59765625" style="1" customWidth="1"/>
    <col min="2" max="3" width="6.09765625" style="1" customWidth="1"/>
    <col min="4" max="4" width="23.3984375" style="1" customWidth="1"/>
    <col min="5" max="5" width="10.796875" style="1" customWidth="1"/>
    <col min="6" max="6" width="11.59765625" style="1" customWidth="1"/>
    <col min="7" max="7" width="17.8984375" style="1" customWidth="1"/>
    <col min="8" max="8" width="7.59765625" style="1" customWidth="1"/>
    <col min="9" max="10" width="0" style="1" hidden="1" customWidth="1"/>
    <col min="11" max="16384" width="8.09765625" style="1"/>
  </cols>
  <sheetData>
    <row r="1" spans="1:10" ht="11.25" customHeight="1" x14ac:dyDescent="0.2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2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2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 x14ac:dyDescent="0.2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 x14ac:dyDescent="0.2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 x14ac:dyDescent="0.2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 x14ac:dyDescent="0.2">
      <c r="A8" s="4" t="s">
        <v>4</v>
      </c>
      <c r="B8" s="9" t="s">
        <v>15</v>
      </c>
      <c r="C8" s="9"/>
      <c r="D8" s="9"/>
      <c r="E8" s="9"/>
      <c r="F8" s="9"/>
      <c r="G8" s="9"/>
      <c r="H8" s="2"/>
      <c r="I8" s="2"/>
      <c r="J8" s="2"/>
    </row>
    <row r="9" spans="1:10" ht="11.25" customHeight="1" x14ac:dyDescent="0.2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 x14ac:dyDescent="0.2">
      <c r="A10" s="35" t="s">
        <v>16</v>
      </c>
      <c r="B10" s="33"/>
      <c r="C10" s="33"/>
      <c r="D10" s="34"/>
      <c r="E10" s="18" t="s">
        <v>17</v>
      </c>
      <c r="F10" s="19">
        <v>1</v>
      </c>
      <c r="G10" s="20">
        <f>+G11+G21+G42</f>
        <v>0</v>
      </c>
      <c r="H10" s="2"/>
      <c r="I10" s="21">
        <v>1</v>
      </c>
      <c r="J10" s="21"/>
    </row>
    <row r="11" spans="1:10" ht="42" customHeight="1" x14ac:dyDescent="0.2">
      <c r="A11" s="35" t="s">
        <v>18</v>
      </c>
      <c r="B11" s="33"/>
      <c r="C11" s="33"/>
      <c r="D11" s="34"/>
      <c r="E11" s="18" t="s">
        <v>17</v>
      </c>
      <c r="F11" s="19">
        <v>1</v>
      </c>
      <c r="G11" s="20">
        <f>+G12</f>
        <v>0</v>
      </c>
      <c r="H11" s="2"/>
      <c r="I11" s="21">
        <v>2</v>
      </c>
      <c r="J11" s="21"/>
    </row>
    <row r="12" spans="1:10" ht="42" customHeight="1" x14ac:dyDescent="0.2">
      <c r="A12" s="35" t="s">
        <v>19</v>
      </c>
      <c r="B12" s="33"/>
      <c r="C12" s="33"/>
      <c r="D12" s="34"/>
      <c r="E12" s="18" t="s">
        <v>17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 x14ac:dyDescent="0.2">
      <c r="A13" s="16"/>
      <c r="B13" s="36" t="s">
        <v>20</v>
      </c>
      <c r="C13" s="33"/>
      <c r="D13" s="34"/>
      <c r="E13" s="18" t="s">
        <v>17</v>
      </c>
      <c r="F13" s="19">
        <v>1</v>
      </c>
      <c r="G13" s="20">
        <f>+G14+G16+G19</f>
        <v>0</v>
      </c>
      <c r="H13" s="2"/>
      <c r="I13" s="21">
        <v>4</v>
      </c>
      <c r="J13" s="21">
        <v>2</v>
      </c>
    </row>
    <row r="14" spans="1:10" ht="42" customHeight="1" x14ac:dyDescent="0.2">
      <c r="A14" s="16"/>
      <c r="B14" s="17"/>
      <c r="C14" s="36" t="s">
        <v>21</v>
      </c>
      <c r="D14" s="34"/>
      <c r="E14" s="18" t="s">
        <v>17</v>
      </c>
      <c r="F14" s="19">
        <v>1</v>
      </c>
      <c r="G14" s="20">
        <f>+G15</f>
        <v>0</v>
      </c>
      <c r="H14" s="2"/>
      <c r="I14" s="21">
        <v>5</v>
      </c>
      <c r="J14" s="21">
        <v>3</v>
      </c>
    </row>
    <row r="15" spans="1:10" ht="42" customHeight="1" x14ac:dyDescent="0.2">
      <c r="A15" s="16"/>
      <c r="B15" s="17"/>
      <c r="C15" s="17"/>
      <c r="D15" s="37" t="s">
        <v>22</v>
      </c>
      <c r="E15" s="18" t="s">
        <v>17</v>
      </c>
      <c r="F15" s="19">
        <v>1</v>
      </c>
      <c r="G15" s="38"/>
      <c r="H15" s="2"/>
      <c r="I15" s="21">
        <v>6</v>
      </c>
      <c r="J15" s="21">
        <v>4</v>
      </c>
    </row>
    <row r="16" spans="1:10" ht="42" customHeight="1" x14ac:dyDescent="0.2">
      <c r="A16" s="16"/>
      <c r="B16" s="17"/>
      <c r="C16" s="36" t="s">
        <v>23</v>
      </c>
      <c r="D16" s="34"/>
      <c r="E16" s="18" t="s">
        <v>17</v>
      </c>
      <c r="F16" s="19">
        <v>1</v>
      </c>
      <c r="G16" s="20">
        <f>+G17+G18</f>
        <v>0</v>
      </c>
      <c r="H16" s="2"/>
      <c r="I16" s="21">
        <v>7</v>
      </c>
      <c r="J16" s="21">
        <v>3</v>
      </c>
    </row>
    <row r="17" spans="1:10" ht="42" customHeight="1" x14ac:dyDescent="0.2">
      <c r="A17" s="16"/>
      <c r="B17" s="17"/>
      <c r="C17" s="17"/>
      <c r="D17" s="37" t="s">
        <v>24</v>
      </c>
      <c r="E17" s="18" t="s">
        <v>17</v>
      </c>
      <c r="F17" s="19">
        <v>1</v>
      </c>
      <c r="G17" s="38"/>
      <c r="H17" s="2"/>
      <c r="I17" s="21">
        <v>8</v>
      </c>
      <c r="J17" s="21">
        <v>4</v>
      </c>
    </row>
    <row r="18" spans="1:10" ht="42" customHeight="1" x14ac:dyDescent="0.2">
      <c r="A18" s="16"/>
      <c r="B18" s="17"/>
      <c r="C18" s="17"/>
      <c r="D18" s="37" t="s">
        <v>25</v>
      </c>
      <c r="E18" s="18" t="s">
        <v>17</v>
      </c>
      <c r="F18" s="19">
        <v>1</v>
      </c>
      <c r="G18" s="38"/>
      <c r="H18" s="2"/>
      <c r="I18" s="21">
        <v>9</v>
      </c>
      <c r="J18" s="21">
        <v>4</v>
      </c>
    </row>
    <row r="19" spans="1:10" ht="42" customHeight="1" x14ac:dyDescent="0.2">
      <c r="A19" s="16"/>
      <c r="B19" s="17"/>
      <c r="C19" s="36" t="s">
        <v>26</v>
      </c>
      <c r="D19" s="34"/>
      <c r="E19" s="18" t="s">
        <v>17</v>
      </c>
      <c r="F19" s="19">
        <v>1</v>
      </c>
      <c r="G19" s="20">
        <f>+G20</f>
        <v>0</v>
      </c>
      <c r="H19" s="2"/>
      <c r="I19" s="21">
        <v>10</v>
      </c>
      <c r="J19" s="21">
        <v>3</v>
      </c>
    </row>
    <row r="20" spans="1:10" ht="42" customHeight="1" x14ac:dyDescent="0.2">
      <c r="A20" s="16"/>
      <c r="B20" s="17"/>
      <c r="C20" s="17"/>
      <c r="D20" s="37" t="s">
        <v>27</v>
      </c>
      <c r="E20" s="18" t="s">
        <v>17</v>
      </c>
      <c r="F20" s="19">
        <v>1</v>
      </c>
      <c r="G20" s="38"/>
      <c r="H20" s="2"/>
      <c r="I20" s="21">
        <v>11</v>
      </c>
      <c r="J20" s="21">
        <v>4</v>
      </c>
    </row>
    <row r="21" spans="1:10" ht="42" customHeight="1" x14ac:dyDescent="0.2">
      <c r="A21" s="35" t="s">
        <v>28</v>
      </c>
      <c r="B21" s="33"/>
      <c r="C21" s="33"/>
      <c r="D21" s="34"/>
      <c r="E21" s="18" t="s">
        <v>17</v>
      </c>
      <c r="F21" s="19">
        <v>1</v>
      </c>
      <c r="G21" s="20">
        <f>+G22+G37</f>
        <v>0</v>
      </c>
      <c r="H21" s="2"/>
      <c r="I21" s="21">
        <v>12</v>
      </c>
      <c r="J21" s="21"/>
    </row>
    <row r="22" spans="1:10" ht="42" customHeight="1" x14ac:dyDescent="0.2">
      <c r="A22" s="35" t="s">
        <v>29</v>
      </c>
      <c r="B22" s="33"/>
      <c r="C22" s="33"/>
      <c r="D22" s="34"/>
      <c r="E22" s="18" t="s">
        <v>17</v>
      </c>
      <c r="F22" s="19">
        <v>1</v>
      </c>
      <c r="G22" s="20">
        <f>+G23+G26+G32</f>
        <v>0</v>
      </c>
      <c r="H22" s="2"/>
      <c r="I22" s="21">
        <v>13</v>
      </c>
      <c r="J22" s="21"/>
    </row>
    <row r="23" spans="1:10" ht="42" customHeight="1" x14ac:dyDescent="0.2">
      <c r="A23" s="16"/>
      <c r="B23" s="36" t="s">
        <v>30</v>
      </c>
      <c r="C23" s="33"/>
      <c r="D23" s="34"/>
      <c r="E23" s="18" t="s">
        <v>17</v>
      </c>
      <c r="F23" s="19">
        <v>1</v>
      </c>
      <c r="G23" s="20">
        <f>+G24</f>
        <v>0</v>
      </c>
      <c r="H23" s="2"/>
      <c r="I23" s="21">
        <v>14</v>
      </c>
      <c r="J23" s="21">
        <v>2</v>
      </c>
    </row>
    <row r="24" spans="1:10" ht="42" customHeight="1" x14ac:dyDescent="0.2">
      <c r="A24" s="16"/>
      <c r="B24" s="17"/>
      <c r="C24" s="36" t="s">
        <v>30</v>
      </c>
      <c r="D24" s="34"/>
      <c r="E24" s="18" t="s">
        <v>17</v>
      </c>
      <c r="F24" s="19">
        <v>1</v>
      </c>
      <c r="G24" s="20">
        <f>+G25</f>
        <v>0</v>
      </c>
      <c r="H24" s="2"/>
      <c r="I24" s="21">
        <v>15</v>
      </c>
      <c r="J24" s="21">
        <v>3</v>
      </c>
    </row>
    <row r="25" spans="1:10" ht="42" customHeight="1" x14ac:dyDescent="0.2">
      <c r="A25" s="16"/>
      <c r="B25" s="17"/>
      <c r="C25" s="17"/>
      <c r="D25" s="37" t="s">
        <v>31</v>
      </c>
      <c r="E25" s="18" t="s">
        <v>17</v>
      </c>
      <c r="F25" s="19">
        <v>1</v>
      </c>
      <c r="G25" s="38"/>
      <c r="H25" s="2"/>
      <c r="I25" s="21">
        <v>16</v>
      </c>
      <c r="J25" s="21">
        <v>4</v>
      </c>
    </row>
    <row r="26" spans="1:10" ht="42" customHeight="1" x14ac:dyDescent="0.2">
      <c r="A26" s="16"/>
      <c r="B26" s="36" t="s">
        <v>32</v>
      </c>
      <c r="C26" s="33"/>
      <c r="D26" s="34"/>
      <c r="E26" s="18" t="s">
        <v>17</v>
      </c>
      <c r="F26" s="19">
        <v>1</v>
      </c>
      <c r="G26" s="20">
        <f>+G27</f>
        <v>0</v>
      </c>
      <c r="H26" s="2"/>
      <c r="I26" s="21">
        <v>17</v>
      </c>
      <c r="J26" s="21">
        <v>2</v>
      </c>
    </row>
    <row r="27" spans="1:10" ht="42" customHeight="1" x14ac:dyDescent="0.2">
      <c r="A27" s="16"/>
      <c r="B27" s="17"/>
      <c r="C27" s="36" t="s">
        <v>33</v>
      </c>
      <c r="D27" s="34"/>
      <c r="E27" s="18" t="s">
        <v>17</v>
      </c>
      <c r="F27" s="19">
        <v>1</v>
      </c>
      <c r="G27" s="20">
        <f>+G28+G29+G30+G31</f>
        <v>0</v>
      </c>
      <c r="H27" s="2"/>
      <c r="I27" s="21">
        <v>18</v>
      </c>
      <c r="J27" s="21">
        <v>3</v>
      </c>
    </row>
    <row r="28" spans="1:10" ht="42" customHeight="1" x14ac:dyDescent="0.2">
      <c r="A28" s="16"/>
      <c r="B28" s="17"/>
      <c r="C28" s="17"/>
      <c r="D28" s="37" t="s">
        <v>34</v>
      </c>
      <c r="E28" s="18" t="s">
        <v>17</v>
      </c>
      <c r="F28" s="19">
        <v>1</v>
      </c>
      <c r="G28" s="38"/>
      <c r="H28" s="2"/>
      <c r="I28" s="21">
        <v>19</v>
      </c>
      <c r="J28" s="21">
        <v>4</v>
      </c>
    </row>
    <row r="29" spans="1:10" ht="42" customHeight="1" x14ac:dyDescent="0.2">
      <c r="A29" s="16"/>
      <c r="B29" s="17"/>
      <c r="C29" s="17"/>
      <c r="D29" s="37" t="s">
        <v>33</v>
      </c>
      <c r="E29" s="18" t="s">
        <v>17</v>
      </c>
      <c r="F29" s="19">
        <v>1</v>
      </c>
      <c r="G29" s="38"/>
      <c r="H29" s="2"/>
      <c r="I29" s="21">
        <v>20</v>
      </c>
      <c r="J29" s="21">
        <v>4</v>
      </c>
    </row>
    <row r="30" spans="1:10" ht="42" customHeight="1" x14ac:dyDescent="0.2">
      <c r="A30" s="16"/>
      <c r="B30" s="17"/>
      <c r="C30" s="17"/>
      <c r="D30" s="37" t="s">
        <v>33</v>
      </c>
      <c r="E30" s="18" t="s">
        <v>17</v>
      </c>
      <c r="F30" s="19">
        <v>1</v>
      </c>
      <c r="G30" s="38"/>
      <c r="H30" s="2"/>
      <c r="I30" s="21">
        <v>21</v>
      </c>
      <c r="J30" s="21">
        <v>4</v>
      </c>
    </row>
    <row r="31" spans="1:10" ht="42" customHeight="1" x14ac:dyDescent="0.2">
      <c r="A31" s="16"/>
      <c r="B31" s="17"/>
      <c r="C31" s="17"/>
      <c r="D31" s="37" t="s">
        <v>35</v>
      </c>
      <c r="E31" s="18" t="s">
        <v>17</v>
      </c>
      <c r="F31" s="19">
        <v>1</v>
      </c>
      <c r="G31" s="38"/>
      <c r="H31" s="2"/>
      <c r="I31" s="21">
        <v>22</v>
      </c>
      <c r="J31" s="21">
        <v>4</v>
      </c>
    </row>
    <row r="32" spans="1:10" ht="42" customHeight="1" x14ac:dyDescent="0.2">
      <c r="A32" s="16"/>
      <c r="B32" s="36" t="s">
        <v>36</v>
      </c>
      <c r="C32" s="33"/>
      <c r="D32" s="34"/>
      <c r="E32" s="18" t="s">
        <v>17</v>
      </c>
      <c r="F32" s="19">
        <v>1</v>
      </c>
      <c r="G32" s="20">
        <f>+G33</f>
        <v>0</v>
      </c>
      <c r="H32" s="2"/>
      <c r="I32" s="21">
        <v>23</v>
      </c>
      <c r="J32" s="21">
        <v>2</v>
      </c>
    </row>
    <row r="33" spans="1:10" ht="42" customHeight="1" x14ac:dyDescent="0.2">
      <c r="A33" s="16"/>
      <c r="B33" s="17"/>
      <c r="C33" s="36" t="s">
        <v>36</v>
      </c>
      <c r="D33" s="34"/>
      <c r="E33" s="18" t="s">
        <v>17</v>
      </c>
      <c r="F33" s="19">
        <v>1</v>
      </c>
      <c r="G33" s="20">
        <f>+G34+G35+G36</f>
        <v>0</v>
      </c>
      <c r="H33" s="2"/>
      <c r="I33" s="21">
        <v>24</v>
      </c>
      <c r="J33" s="21">
        <v>3</v>
      </c>
    </row>
    <row r="34" spans="1:10" ht="42" customHeight="1" x14ac:dyDescent="0.2">
      <c r="A34" s="16"/>
      <c r="B34" s="17"/>
      <c r="C34" s="17"/>
      <c r="D34" s="37" t="s">
        <v>36</v>
      </c>
      <c r="E34" s="18" t="s">
        <v>17</v>
      </c>
      <c r="F34" s="19">
        <v>1</v>
      </c>
      <c r="G34" s="38"/>
      <c r="H34" s="2"/>
      <c r="I34" s="21">
        <v>25</v>
      </c>
      <c r="J34" s="21">
        <v>4</v>
      </c>
    </row>
    <row r="35" spans="1:10" ht="42" customHeight="1" x14ac:dyDescent="0.2">
      <c r="A35" s="16"/>
      <c r="B35" s="17"/>
      <c r="C35" s="17"/>
      <c r="D35" s="37" t="s">
        <v>36</v>
      </c>
      <c r="E35" s="18" t="s">
        <v>17</v>
      </c>
      <c r="F35" s="19">
        <v>1</v>
      </c>
      <c r="G35" s="38"/>
      <c r="H35" s="2"/>
      <c r="I35" s="21">
        <v>26</v>
      </c>
      <c r="J35" s="21">
        <v>4</v>
      </c>
    </row>
    <row r="36" spans="1:10" ht="42" customHeight="1" x14ac:dyDescent="0.2">
      <c r="A36" s="16"/>
      <c r="B36" s="17"/>
      <c r="C36" s="17"/>
      <c r="D36" s="37" t="s">
        <v>37</v>
      </c>
      <c r="E36" s="18" t="s">
        <v>17</v>
      </c>
      <c r="F36" s="19">
        <v>1</v>
      </c>
      <c r="G36" s="38"/>
      <c r="H36" s="2"/>
      <c r="I36" s="21">
        <v>27</v>
      </c>
      <c r="J36" s="21">
        <v>4</v>
      </c>
    </row>
    <row r="37" spans="1:10" ht="42" customHeight="1" x14ac:dyDescent="0.2">
      <c r="A37" s="35" t="s">
        <v>38</v>
      </c>
      <c r="B37" s="33"/>
      <c r="C37" s="33"/>
      <c r="D37" s="34"/>
      <c r="E37" s="18" t="s">
        <v>17</v>
      </c>
      <c r="F37" s="19">
        <v>1</v>
      </c>
      <c r="G37" s="20">
        <f>+G38+G40+G41</f>
        <v>0</v>
      </c>
      <c r="H37" s="2"/>
      <c r="I37" s="21">
        <v>28</v>
      </c>
      <c r="J37" s="21"/>
    </row>
    <row r="38" spans="1:10" ht="42" customHeight="1" x14ac:dyDescent="0.2">
      <c r="A38" s="35" t="s">
        <v>39</v>
      </c>
      <c r="B38" s="33"/>
      <c r="C38" s="33"/>
      <c r="D38" s="34"/>
      <c r="E38" s="18" t="s">
        <v>17</v>
      </c>
      <c r="F38" s="19">
        <v>1</v>
      </c>
      <c r="G38" s="20">
        <f>+G39</f>
        <v>0</v>
      </c>
      <c r="H38" s="2"/>
      <c r="I38" s="21">
        <v>29</v>
      </c>
      <c r="J38" s="21">
        <v>200</v>
      </c>
    </row>
    <row r="39" spans="1:10" ht="42" customHeight="1" x14ac:dyDescent="0.2">
      <c r="A39" s="35" t="s">
        <v>40</v>
      </c>
      <c r="B39" s="33"/>
      <c r="C39" s="33"/>
      <c r="D39" s="34"/>
      <c r="E39" s="18" t="s">
        <v>17</v>
      </c>
      <c r="F39" s="19">
        <v>1</v>
      </c>
      <c r="G39" s="38"/>
      <c r="H39" s="2"/>
      <c r="I39" s="21">
        <v>30</v>
      </c>
      <c r="J39" s="21"/>
    </row>
    <row r="40" spans="1:10" ht="42" customHeight="1" x14ac:dyDescent="0.2">
      <c r="A40" s="35" t="s">
        <v>41</v>
      </c>
      <c r="B40" s="33"/>
      <c r="C40" s="33"/>
      <c r="D40" s="34"/>
      <c r="E40" s="18" t="s">
        <v>17</v>
      </c>
      <c r="F40" s="19">
        <v>1</v>
      </c>
      <c r="G40" s="38"/>
      <c r="H40" s="2"/>
      <c r="I40" s="21">
        <v>31</v>
      </c>
      <c r="J40" s="21">
        <v>210</v>
      </c>
    </row>
    <row r="41" spans="1:10" ht="42" customHeight="1" x14ac:dyDescent="0.2">
      <c r="A41" s="35" t="s">
        <v>42</v>
      </c>
      <c r="B41" s="33"/>
      <c r="C41" s="33"/>
      <c r="D41" s="34"/>
      <c r="E41" s="18" t="s">
        <v>17</v>
      </c>
      <c r="F41" s="19">
        <v>1</v>
      </c>
      <c r="G41" s="38"/>
      <c r="H41" s="2"/>
      <c r="I41" s="21">
        <v>32</v>
      </c>
      <c r="J41" s="21"/>
    </row>
    <row r="42" spans="1:10" ht="42" customHeight="1" x14ac:dyDescent="0.2">
      <c r="A42" s="35" t="s">
        <v>43</v>
      </c>
      <c r="B42" s="33"/>
      <c r="C42" s="33"/>
      <c r="D42" s="34"/>
      <c r="E42" s="18" t="s">
        <v>17</v>
      </c>
      <c r="F42" s="19">
        <v>1</v>
      </c>
      <c r="G42" s="38"/>
      <c r="H42" s="2"/>
      <c r="I42" s="21">
        <v>33</v>
      </c>
      <c r="J42" s="21"/>
    </row>
    <row r="43" spans="1:10" ht="42" customHeight="1" x14ac:dyDescent="0.2">
      <c r="A43" s="35" t="s">
        <v>44</v>
      </c>
      <c r="B43" s="33"/>
      <c r="C43" s="33"/>
      <c r="D43" s="34"/>
      <c r="E43" s="18" t="s">
        <v>17</v>
      </c>
      <c r="F43" s="19">
        <v>1</v>
      </c>
      <c r="G43" s="38"/>
      <c r="H43" s="2"/>
      <c r="I43" s="21">
        <v>34</v>
      </c>
      <c r="J43" s="21">
        <v>220</v>
      </c>
    </row>
    <row r="44" spans="1:10" ht="42" customHeight="1" x14ac:dyDescent="0.2">
      <c r="A44" s="39" t="s">
        <v>45</v>
      </c>
      <c r="B44" s="40"/>
      <c r="C44" s="40"/>
      <c r="D44" s="41"/>
      <c r="E44" s="42" t="s">
        <v>17</v>
      </c>
      <c r="F44" s="43">
        <v>1</v>
      </c>
      <c r="G44" s="44">
        <f>+G10+G43</f>
        <v>0</v>
      </c>
      <c r="H44" s="45"/>
      <c r="I44" s="46">
        <v>35</v>
      </c>
      <c r="J44" s="46"/>
    </row>
    <row r="45" spans="1:10" ht="42" customHeight="1" x14ac:dyDescent="0.2">
      <c r="A45" s="35" t="s">
        <v>16</v>
      </c>
      <c r="B45" s="33"/>
      <c r="C45" s="33"/>
      <c r="D45" s="34"/>
      <c r="E45" s="18" t="s">
        <v>17</v>
      </c>
      <c r="F45" s="19">
        <v>1</v>
      </c>
      <c r="G45" s="20">
        <f>+G46+G98</f>
        <v>0</v>
      </c>
      <c r="H45" s="2"/>
      <c r="I45" s="21">
        <v>36</v>
      </c>
      <c r="J45" s="21"/>
    </row>
    <row r="46" spans="1:10" ht="42" customHeight="1" x14ac:dyDescent="0.2">
      <c r="A46" s="35" t="s">
        <v>29</v>
      </c>
      <c r="B46" s="33"/>
      <c r="C46" s="33"/>
      <c r="D46" s="34"/>
      <c r="E46" s="18" t="s">
        <v>17</v>
      </c>
      <c r="F46" s="19">
        <v>1</v>
      </c>
      <c r="G46" s="20">
        <f>+G47+G81</f>
        <v>0</v>
      </c>
      <c r="H46" s="2"/>
      <c r="I46" s="21">
        <v>37</v>
      </c>
      <c r="J46" s="21"/>
    </row>
    <row r="47" spans="1:10" ht="42" customHeight="1" x14ac:dyDescent="0.2">
      <c r="A47" s="35" t="s">
        <v>46</v>
      </c>
      <c r="B47" s="33"/>
      <c r="C47" s="33"/>
      <c r="D47" s="34"/>
      <c r="E47" s="18" t="s">
        <v>17</v>
      </c>
      <c r="F47" s="19">
        <v>1</v>
      </c>
      <c r="G47" s="20">
        <f>+G48+G62</f>
        <v>0</v>
      </c>
      <c r="H47" s="2"/>
      <c r="I47" s="21">
        <v>38</v>
      </c>
      <c r="J47" s="21">
        <v>1</v>
      </c>
    </row>
    <row r="48" spans="1:10" ht="42" customHeight="1" x14ac:dyDescent="0.2">
      <c r="A48" s="16"/>
      <c r="B48" s="36" t="s">
        <v>47</v>
      </c>
      <c r="C48" s="33"/>
      <c r="D48" s="34"/>
      <c r="E48" s="18" t="s">
        <v>17</v>
      </c>
      <c r="F48" s="19">
        <v>1</v>
      </c>
      <c r="G48" s="20">
        <f>+G49+G53+G59</f>
        <v>0</v>
      </c>
      <c r="H48" s="2"/>
      <c r="I48" s="21">
        <v>39</v>
      </c>
      <c r="J48" s="21">
        <v>2</v>
      </c>
    </row>
    <row r="49" spans="1:10" ht="42" customHeight="1" x14ac:dyDescent="0.2">
      <c r="A49" s="16"/>
      <c r="B49" s="17"/>
      <c r="C49" s="36" t="s">
        <v>48</v>
      </c>
      <c r="D49" s="34"/>
      <c r="E49" s="18" t="s">
        <v>17</v>
      </c>
      <c r="F49" s="19">
        <v>1</v>
      </c>
      <c r="G49" s="20">
        <f>+G50+G51+G52</f>
        <v>0</v>
      </c>
      <c r="H49" s="2"/>
      <c r="I49" s="21">
        <v>40</v>
      </c>
      <c r="J49" s="21">
        <v>3</v>
      </c>
    </row>
    <row r="50" spans="1:10" ht="42" customHeight="1" x14ac:dyDescent="0.2">
      <c r="A50" s="16"/>
      <c r="B50" s="17"/>
      <c r="C50" s="17"/>
      <c r="D50" s="37" t="s">
        <v>49</v>
      </c>
      <c r="E50" s="18" t="s">
        <v>50</v>
      </c>
      <c r="F50" s="19">
        <v>173</v>
      </c>
      <c r="G50" s="38"/>
      <c r="H50" s="2"/>
      <c r="I50" s="21">
        <v>41</v>
      </c>
      <c r="J50" s="21">
        <v>4</v>
      </c>
    </row>
    <row r="51" spans="1:10" ht="42" customHeight="1" x14ac:dyDescent="0.2">
      <c r="A51" s="16"/>
      <c r="B51" s="17"/>
      <c r="C51" s="17"/>
      <c r="D51" s="37" t="s">
        <v>51</v>
      </c>
      <c r="E51" s="18" t="s">
        <v>50</v>
      </c>
      <c r="F51" s="19">
        <v>173</v>
      </c>
      <c r="G51" s="38"/>
      <c r="H51" s="2"/>
      <c r="I51" s="21">
        <v>42</v>
      </c>
      <c r="J51" s="21">
        <v>4</v>
      </c>
    </row>
    <row r="52" spans="1:10" ht="42" customHeight="1" x14ac:dyDescent="0.2">
      <c r="A52" s="16"/>
      <c r="B52" s="17"/>
      <c r="C52" s="17"/>
      <c r="D52" s="37" t="s">
        <v>52</v>
      </c>
      <c r="E52" s="18" t="s">
        <v>50</v>
      </c>
      <c r="F52" s="19">
        <v>173</v>
      </c>
      <c r="G52" s="38"/>
      <c r="H52" s="2"/>
      <c r="I52" s="21">
        <v>43</v>
      </c>
      <c r="J52" s="21">
        <v>4</v>
      </c>
    </row>
    <row r="53" spans="1:10" ht="42" customHeight="1" x14ac:dyDescent="0.2">
      <c r="A53" s="16"/>
      <c r="B53" s="17"/>
      <c r="C53" s="36" t="s">
        <v>53</v>
      </c>
      <c r="D53" s="34"/>
      <c r="E53" s="18" t="s">
        <v>17</v>
      </c>
      <c r="F53" s="19">
        <v>1</v>
      </c>
      <c r="G53" s="20">
        <f>+G54+G55+G56+G57+G58</f>
        <v>0</v>
      </c>
      <c r="H53" s="2"/>
      <c r="I53" s="21">
        <v>44</v>
      </c>
      <c r="J53" s="21">
        <v>3</v>
      </c>
    </row>
    <row r="54" spans="1:10" ht="42" customHeight="1" x14ac:dyDescent="0.2">
      <c r="A54" s="16"/>
      <c r="B54" s="17"/>
      <c r="C54" s="17"/>
      <c r="D54" s="37" t="s">
        <v>54</v>
      </c>
      <c r="E54" s="18" t="s">
        <v>55</v>
      </c>
      <c r="F54" s="19">
        <v>51</v>
      </c>
      <c r="G54" s="38"/>
      <c r="H54" s="2"/>
      <c r="I54" s="21">
        <v>45</v>
      </c>
      <c r="J54" s="21">
        <v>4</v>
      </c>
    </row>
    <row r="55" spans="1:10" ht="42" customHeight="1" x14ac:dyDescent="0.2">
      <c r="A55" s="16"/>
      <c r="B55" s="17"/>
      <c r="C55" s="17"/>
      <c r="D55" s="37" t="s">
        <v>56</v>
      </c>
      <c r="E55" s="18" t="s">
        <v>57</v>
      </c>
      <c r="F55" s="19">
        <v>9</v>
      </c>
      <c r="G55" s="38"/>
      <c r="H55" s="2"/>
      <c r="I55" s="21">
        <v>46</v>
      </c>
      <c r="J55" s="21">
        <v>4</v>
      </c>
    </row>
    <row r="56" spans="1:10" ht="42" customHeight="1" x14ac:dyDescent="0.2">
      <c r="A56" s="16"/>
      <c r="B56" s="17"/>
      <c r="C56" s="17"/>
      <c r="D56" s="37" t="s">
        <v>58</v>
      </c>
      <c r="E56" s="18" t="s">
        <v>50</v>
      </c>
      <c r="F56" s="19">
        <v>2</v>
      </c>
      <c r="G56" s="38"/>
      <c r="H56" s="2"/>
      <c r="I56" s="21">
        <v>47</v>
      </c>
      <c r="J56" s="21">
        <v>4</v>
      </c>
    </row>
    <row r="57" spans="1:10" ht="42" customHeight="1" x14ac:dyDescent="0.2">
      <c r="A57" s="16"/>
      <c r="B57" s="17"/>
      <c r="C57" s="17"/>
      <c r="D57" s="37" t="s">
        <v>59</v>
      </c>
      <c r="E57" s="18" t="s">
        <v>50</v>
      </c>
      <c r="F57" s="19">
        <v>2</v>
      </c>
      <c r="G57" s="38"/>
      <c r="H57" s="2"/>
      <c r="I57" s="21">
        <v>48</v>
      </c>
      <c r="J57" s="21">
        <v>4</v>
      </c>
    </row>
    <row r="58" spans="1:10" ht="42" customHeight="1" x14ac:dyDescent="0.2">
      <c r="A58" s="16"/>
      <c r="B58" s="17"/>
      <c r="C58" s="17"/>
      <c r="D58" s="37" t="s">
        <v>60</v>
      </c>
      <c r="E58" s="18" t="s">
        <v>50</v>
      </c>
      <c r="F58" s="19">
        <v>0.01</v>
      </c>
      <c r="G58" s="38"/>
      <c r="H58" s="2"/>
      <c r="I58" s="21">
        <v>49</v>
      </c>
      <c r="J58" s="21">
        <v>4</v>
      </c>
    </row>
    <row r="59" spans="1:10" ht="42" customHeight="1" x14ac:dyDescent="0.2">
      <c r="A59" s="16"/>
      <c r="B59" s="17"/>
      <c r="C59" s="36" t="s">
        <v>61</v>
      </c>
      <c r="D59" s="34"/>
      <c r="E59" s="18" t="s">
        <v>17</v>
      </c>
      <c r="F59" s="19">
        <v>1</v>
      </c>
      <c r="G59" s="20">
        <f>+G60+G61</f>
        <v>0</v>
      </c>
      <c r="H59" s="2"/>
      <c r="I59" s="21">
        <v>50</v>
      </c>
      <c r="J59" s="21">
        <v>3</v>
      </c>
    </row>
    <row r="60" spans="1:10" ht="42" customHeight="1" x14ac:dyDescent="0.2">
      <c r="A60" s="16"/>
      <c r="B60" s="17"/>
      <c r="C60" s="17"/>
      <c r="D60" s="37" t="s">
        <v>62</v>
      </c>
      <c r="E60" s="18" t="s">
        <v>63</v>
      </c>
      <c r="F60" s="19">
        <v>4.8</v>
      </c>
      <c r="G60" s="38"/>
      <c r="H60" s="2"/>
      <c r="I60" s="21">
        <v>51</v>
      </c>
      <c r="J60" s="21">
        <v>4</v>
      </c>
    </row>
    <row r="61" spans="1:10" ht="42" customHeight="1" x14ac:dyDescent="0.2">
      <c r="A61" s="16"/>
      <c r="B61" s="17"/>
      <c r="C61" s="17"/>
      <c r="D61" s="37" t="s">
        <v>64</v>
      </c>
      <c r="E61" s="18" t="s">
        <v>63</v>
      </c>
      <c r="F61" s="19">
        <v>4.8</v>
      </c>
      <c r="G61" s="38"/>
      <c r="H61" s="2"/>
      <c r="I61" s="21">
        <v>52</v>
      </c>
      <c r="J61" s="21">
        <v>4</v>
      </c>
    </row>
    <row r="62" spans="1:10" ht="42" customHeight="1" x14ac:dyDescent="0.2">
      <c r="A62" s="16"/>
      <c r="B62" s="36" t="s">
        <v>65</v>
      </c>
      <c r="C62" s="33"/>
      <c r="D62" s="34"/>
      <c r="E62" s="18" t="s">
        <v>17</v>
      </c>
      <c r="F62" s="19">
        <v>1</v>
      </c>
      <c r="G62" s="20">
        <f>+G63+G66+G70+G73+G75+G78</f>
        <v>0</v>
      </c>
      <c r="H62" s="2"/>
      <c r="I62" s="21">
        <v>53</v>
      </c>
      <c r="J62" s="21">
        <v>2</v>
      </c>
    </row>
    <row r="63" spans="1:10" ht="42" customHeight="1" x14ac:dyDescent="0.2">
      <c r="A63" s="16"/>
      <c r="B63" s="17"/>
      <c r="C63" s="36" t="s">
        <v>66</v>
      </c>
      <c r="D63" s="34"/>
      <c r="E63" s="18" t="s">
        <v>17</v>
      </c>
      <c r="F63" s="19">
        <v>1</v>
      </c>
      <c r="G63" s="20">
        <f>+G64+G65</f>
        <v>0</v>
      </c>
      <c r="H63" s="2"/>
      <c r="I63" s="21">
        <v>54</v>
      </c>
      <c r="J63" s="21">
        <v>3</v>
      </c>
    </row>
    <row r="64" spans="1:10" ht="42" customHeight="1" x14ac:dyDescent="0.2">
      <c r="A64" s="16"/>
      <c r="B64" s="17"/>
      <c r="C64" s="17"/>
      <c r="D64" s="37" t="s">
        <v>67</v>
      </c>
      <c r="E64" s="18" t="s">
        <v>50</v>
      </c>
      <c r="F64" s="19">
        <v>18</v>
      </c>
      <c r="G64" s="38"/>
      <c r="H64" s="2"/>
      <c r="I64" s="21">
        <v>55</v>
      </c>
      <c r="J64" s="21">
        <v>4</v>
      </c>
    </row>
    <row r="65" spans="1:10" ht="42" customHeight="1" x14ac:dyDescent="0.2">
      <c r="A65" s="16"/>
      <c r="B65" s="17"/>
      <c r="C65" s="17"/>
      <c r="D65" s="37" t="s">
        <v>68</v>
      </c>
      <c r="E65" s="18" t="s">
        <v>50</v>
      </c>
      <c r="F65" s="19">
        <v>14</v>
      </c>
      <c r="G65" s="38"/>
      <c r="H65" s="2"/>
      <c r="I65" s="21">
        <v>56</v>
      </c>
      <c r="J65" s="21">
        <v>4</v>
      </c>
    </row>
    <row r="66" spans="1:10" ht="42" customHeight="1" x14ac:dyDescent="0.2">
      <c r="A66" s="16"/>
      <c r="B66" s="17"/>
      <c r="C66" s="36" t="s">
        <v>69</v>
      </c>
      <c r="D66" s="34"/>
      <c r="E66" s="18" t="s">
        <v>17</v>
      </c>
      <c r="F66" s="19">
        <v>1</v>
      </c>
      <c r="G66" s="20">
        <f>+G67+G68+G69</f>
        <v>0</v>
      </c>
      <c r="H66" s="2"/>
      <c r="I66" s="21">
        <v>57</v>
      </c>
      <c r="J66" s="21">
        <v>3</v>
      </c>
    </row>
    <row r="67" spans="1:10" ht="42" customHeight="1" x14ac:dyDescent="0.2">
      <c r="A67" s="16"/>
      <c r="B67" s="17"/>
      <c r="C67" s="17"/>
      <c r="D67" s="37" t="s">
        <v>70</v>
      </c>
      <c r="E67" s="18" t="s">
        <v>50</v>
      </c>
      <c r="F67" s="19">
        <v>2</v>
      </c>
      <c r="G67" s="38"/>
      <c r="H67" s="2"/>
      <c r="I67" s="21">
        <v>58</v>
      </c>
      <c r="J67" s="21">
        <v>4</v>
      </c>
    </row>
    <row r="68" spans="1:10" ht="42" customHeight="1" x14ac:dyDescent="0.2">
      <c r="A68" s="16"/>
      <c r="B68" s="17"/>
      <c r="C68" s="17"/>
      <c r="D68" s="37" t="s">
        <v>71</v>
      </c>
      <c r="E68" s="18" t="s">
        <v>55</v>
      </c>
      <c r="F68" s="19">
        <v>15</v>
      </c>
      <c r="G68" s="38"/>
      <c r="H68" s="2"/>
      <c r="I68" s="21">
        <v>59</v>
      </c>
      <c r="J68" s="21">
        <v>4</v>
      </c>
    </row>
    <row r="69" spans="1:10" ht="42" customHeight="1" x14ac:dyDescent="0.2">
      <c r="A69" s="16"/>
      <c r="B69" s="17"/>
      <c r="C69" s="17"/>
      <c r="D69" s="37" t="s">
        <v>72</v>
      </c>
      <c r="E69" s="18" t="s">
        <v>55</v>
      </c>
      <c r="F69" s="19">
        <v>1</v>
      </c>
      <c r="G69" s="38"/>
      <c r="H69" s="2"/>
      <c r="I69" s="21">
        <v>60</v>
      </c>
      <c r="J69" s="21">
        <v>4</v>
      </c>
    </row>
    <row r="70" spans="1:10" ht="42" customHeight="1" x14ac:dyDescent="0.2">
      <c r="A70" s="16"/>
      <c r="B70" s="17"/>
      <c r="C70" s="36" t="s">
        <v>73</v>
      </c>
      <c r="D70" s="34"/>
      <c r="E70" s="18" t="s">
        <v>17</v>
      </c>
      <c r="F70" s="19">
        <v>1</v>
      </c>
      <c r="G70" s="20">
        <f>+G71+G72</f>
        <v>0</v>
      </c>
      <c r="H70" s="2"/>
      <c r="I70" s="21">
        <v>61</v>
      </c>
      <c r="J70" s="21">
        <v>3</v>
      </c>
    </row>
    <row r="71" spans="1:10" ht="42" customHeight="1" x14ac:dyDescent="0.2">
      <c r="A71" s="16"/>
      <c r="B71" s="17"/>
      <c r="C71" s="17"/>
      <c r="D71" s="37" t="s">
        <v>70</v>
      </c>
      <c r="E71" s="18" t="s">
        <v>50</v>
      </c>
      <c r="F71" s="19">
        <v>7</v>
      </c>
      <c r="G71" s="38"/>
      <c r="H71" s="2"/>
      <c r="I71" s="21">
        <v>62</v>
      </c>
      <c r="J71" s="21">
        <v>4</v>
      </c>
    </row>
    <row r="72" spans="1:10" ht="42" customHeight="1" x14ac:dyDescent="0.2">
      <c r="A72" s="16"/>
      <c r="B72" s="17"/>
      <c r="C72" s="17"/>
      <c r="D72" s="37" t="s">
        <v>71</v>
      </c>
      <c r="E72" s="18" t="s">
        <v>55</v>
      </c>
      <c r="F72" s="19">
        <v>17</v>
      </c>
      <c r="G72" s="38"/>
      <c r="H72" s="2"/>
      <c r="I72" s="21">
        <v>63</v>
      </c>
      <c r="J72" s="21">
        <v>4</v>
      </c>
    </row>
    <row r="73" spans="1:10" ht="42" customHeight="1" x14ac:dyDescent="0.2">
      <c r="A73" s="16"/>
      <c r="B73" s="17"/>
      <c r="C73" s="36" t="s">
        <v>74</v>
      </c>
      <c r="D73" s="34"/>
      <c r="E73" s="18" t="s">
        <v>17</v>
      </c>
      <c r="F73" s="19">
        <v>1</v>
      </c>
      <c r="G73" s="20">
        <f>+G74</f>
        <v>0</v>
      </c>
      <c r="H73" s="2"/>
      <c r="I73" s="21">
        <v>64</v>
      </c>
      <c r="J73" s="21">
        <v>3</v>
      </c>
    </row>
    <row r="74" spans="1:10" ht="42" customHeight="1" x14ac:dyDescent="0.2">
      <c r="A74" s="16"/>
      <c r="B74" s="17"/>
      <c r="C74" s="17"/>
      <c r="D74" s="37" t="s">
        <v>70</v>
      </c>
      <c r="E74" s="18" t="s">
        <v>50</v>
      </c>
      <c r="F74" s="19">
        <v>136</v>
      </c>
      <c r="G74" s="38"/>
      <c r="H74" s="2"/>
      <c r="I74" s="21">
        <v>65</v>
      </c>
      <c r="J74" s="21">
        <v>4</v>
      </c>
    </row>
    <row r="75" spans="1:10" ht="42" customHeight="1" x14ac:dyDescent="0.2">
      <c r="A75" s="16"/>
      <c r="B75" s="17"/>
      <c r="C75" s="36" t="s">
        <v>75</v>
      </c>
      <c r="D75" s="34"/>
      <c r="E75" s="18" t="s">
        <v>17</v>
      </c>
      <c r="F75" s="19">
        <v>1</v>
      </c>
      <c r="G75" s="20">
        <f>+G76+G77</f>
        <v>0</v>
      </c>
      <c r="H75" s="2"/>
      <c r="I75" s="21">
        <v>66</v>
      </c>
      <c r="J75" s="21">
        <v>3</v>
      </c>
    </row>
    <row r="76" spans="1:10" ht="42" customHeight="1" x14ac:dyDescent="0.2">
      <c r="A76" s="16"/>
      <c r="B76" s="17"/>
      <c r="C76" s="17"/>
      <c r="D76" s="37" t="s">
        <v>76</v>
      </c>
      <c r="E76" s="18" t="s">
        <v>50</v>
      </c>
      <c r="F76" s="19">
        <v>2</v>
      </c>
      <c r="G76" s="38"/>
      <c r="H76" s="2"/>
      <c r="I76" s="21">
        <v>67</v>
      </c>
      <c r="J76" s="21">
        <v>4</v>
      </c>
    </row>
    <row r="77" spans="1:10" ht="42" customHeight="1" x14ac:dyDescent="0.2">
      <c r="A77" s="16"/>
      <c r="B77" s="17"/>
      <c r="C77" s="17"/>
      <c r="D77" s="37" t="s">
        <v>71</v>
      </c>
      <c r="E77" s="18" t="s">
        <v>55</v>
      </c>
      <c r="F77" s="19">
        <v>10</v>
      </c>
      <c r="G77" s="38"/>
      <c r="H77" s="2"/>
      <c r="I77" s="21">
        <v>68</v>
      </c>
      <c r="J77" s="21">
        <v>4</v>
      </c>
    </row>
    <row r="78" spans="1:10" ht="42" customHeight="1" x14ac:dyDescent="0.2">
      <c r="A78" s="16"/>
      <c r="B78" s="17"/>
      <c r="C78" s="36" t="s">
        <v>77</v>
      </c>
      <c r="D78" s="34"/>
      <c r="E78" s="18" t="s">
        <v>17</v>
      </c>
      <c r="F78" s="19">
        <v>1</v>
      </c>
      <c r="G78" s="20">
        <f>+G79+G80</f>
        <v>0</v>
      </c>
      <c r="H78" s="2"/>
      <c r="I78" s="21">
        <v>69</v>
      </c>
      <c r="J78" s="21">
        <v>3</v>
      </c>
    </row>
    <row r="79" spans="1:10" ht="42" customHeight="1" x14ac:dyDescent="0.2">
      <c r="A79" s="16"/>
      <c r="B79" s="17"/>
      <c r="C79" s="17"/>
      <c r="D79" s="37" t="s">
        <v>78</v>
      </c>
      <c r="E79" s="18" t="s">
        <v>55</v>
      </c>
      <c r="F79" s="19">
        <v>51</v>
      </c>
      <c r="G79" s="38"/>
      <c r="H79" s="2"/>
      <c r="I79" s="21">
        <v>70</v>
      </c>
      <c r="J79" s="21">
        <v>4</v>
      </c>
    </row>
    <row r="80" spans="1:10" ht="42" customHeight="1" x14ac:dyDescent="0.2">
      <c r="A80" s="16"/>
      <c r="B80" s="17"/>
      <c r="C80" s="17"/>
      <c r="D80" s="37" t="s">
        <v>79</v>
      </c>
      <c r="E80" s="18" t="s">
        <v>55</v>
      </c>
      <c r="F80" s="19">
        <v>12</v>
      </c>
      <c r="G80" s="38"/>
      <c r="H80" s="2"/>
      <c r="I80" s="21">
        <v>71</v>
      </c>
      <c r="J80" s="21">
        <v>4</v>
      </c>
    </row>
    <row r="81" spans="1:10" ht="42" customHeight="1" x14ac:dyDescent="0.2">
      <c r="A81" s="35" t="s">
        <v>80</v>
      </c>
      <c r="B81" s="33"/>
      <c r="C81" s="33"/>
      <c r="D81" s="34"/>
      <c r="E81" s="18" t="s">
        <v>17</v>
      </c>
      <c r="F81" s="19">
        <v>1</v>
      </c>
      <c r="G81" s="20">
        <f>+G82</f>
        <v>0</v>
      </c>
      <c r="H81" s="2"/>
      <c r="I81" s="21">
        <v>72</v>
      </c>
      <c r="J81" s="21">
        <v>1</v>
      </c>
    </row>
    <row r="82" spans="1:10" ht="42" customHeight="1" x14ac:dyDescent="0.2">
      <c r="A82" s="16"/>
      <c r="B82" s="36" t="s">
        <v>81</v>
      </c>
      <c r="C82" s="33"/>
      <c r="D82" s="34"/>
      <c r="E82" s="18" t="s">
        <v>17</v>
      </c>
      <c r="F82" s="19">
        <v>1</v>
      </c>
      <c r="G82" s="20">
        <f>+G83+G85+G88+G96</f>
        <v>0</v>
      </c>
      <c r="H82" s="2"/>
      <c r="I82" s="21">
        <v>73</v>
      </c>
      <c r="J82" s="21">
        <v>2</v>
      </c>
    </row>
    <row r="83" spans="1:10" ht="42" customHeight="1" x14ac:dyDescent="0.2">
      <c r="A83" s="16"/>
      <c r="B83" s="17"/>
      <c r="C83" s="36" t="s">
        <v>82</v>
      </c>
      <c r="D83" s="34"/>
      <c r="E83" s="18" t="s">
        <v>17</v>
      </c>
      <c r="F83" s="19">
        <v>1</v>
      </c>
      <c r="G83" s="20">
        <f>+G84</f>
        <v>0</v>
      </c>
      <c r="H83" s="2"/>
      <c r="I83" s="21">
        <v>74</v>
      </c>
      <c r="J83" s="21">
        <v>3</v>
      </c>
    </row>
    <row r="84" spans="1:10" ht="42" customHeight="1" x14ac:dyDescent="0.2">
      <c r="A84" s="16"/>
      <c r="B84" s="17"/>
      <c r="C84" s="17"/>
      <c r="D84" s="37" t="s">
        <v>83</v>
      </c>
      <c r="E84" s="18" t="s">
        <v>84</v>
      </c>
      <c r="F84" s="19">
        <v>30</v>
      </c>
      <c r="G84" s="38"/>
      <c r="H84" s="2"/>
      <c r="I84" s="21">
        <v>75</v>
      </c>
      <c r="J84" s="21">
        <v>4</v>
      </c>
    </row>
    <row r="85" spans="1:10" ht="42" customHeight="1" x14ac:dyDescent="0.2">
      <c r="A85" s="16"/>
      <c r="B85" s="17"/>
      <c r="C85" s="36" t="s">
        <v>85</v>
      </c>
      <c r="D85" s="34"/>
      <c r="E85" s="18" t="s">
        <v>17</v>
      </c>
      <c r="F85" s="19">
        <v>1</v>
      </c>
      <c r="G85" s="20">
        <f>+G86+G87</f>
        <v>0</v>
      </c>
      <c r="H85" s="2"/>
      <c r="I85" s="21">
        <v>76</v>
      </c>
      <c r="J85" s="21">
        <v>3</v>
      </c>
    </row>
    <row r="86" spans="1:10" ht="42" customHeight="1" x14ac:dyDescent="0.2">
      <c r="A86" s="16"/>
      <c r="B86" s="17"/>
      <c r="C86" s="17"/>
      <c r="D86" s="37" t="s">
        <v>86</v>
      </c>
      <c r="E86" s="18" t="s">
        <v>50</v>
      </c>
      <c r="F86" s="19">
        <v>520</v>
      </c>
      <c r="G86" s="38"/>
      <c r="H86" s="2"/>
      <c r="I86" s="21">
        <v>77</v>
      </c>
      <c r="J86" s="21">
        <v>4</v>
      </c>
    </row>
    <row r="87" spans="1:10" ht="42" customHeight="1" x14ac:dyDescent="0.2">
      <c r="A87" s="16"/>
      <c r="B87" s="17"/>
      <c r="C87" s="17"/>
      <c r="D87" s="37" t="s">
        <v>87</v>
      </c>
      <c r="E87" s="18" t="s">
        <v>50</v>
      </c>
      <c r="F87" s="19">
        <v>520</v>
      </c>
      <c r="G87" s="38"/>
      <c r="H87" s="2"/>
      <c r="I87" s="21">
        <v>78</v>
      </c>
      <c r="J87" s="21">
        <v>4</v>
      </c>
    </row>
    <row r="88" spans="1:10" ht="42" customHeight="1" x14ac:dyDescent="0.2">
      <c r="A88" s="16"/>
      <c r="B88" s="17"/>
      <c r="C88" s="36" t="s">
        <v>88</v>
      </c>
      <c r="D88" s="34"/>
      <c r="E88" s="18" t="s">
        <v>17</v>
      </c>
      <c r="F88" s="19">
        <v>1</v>
      </c>
      <c r="G88" s="20">
        <f>+G89+G90+G91+G92+G93+G94+G95</f>
        <v>0</v>
      </c>
      <c r="H88" s="2"/>
      <c r="I88" s="21">
        <v>79</v>
      </c>
      <c r="J88" s="21">
        <v>3</v>
      </c>
    </row>
    <row r="89" spans="1:10" ht="42" customHeight="1" x14ac:dyDescent="0.2">
      <c r="A89" s="16"/>
      <c r="B89" s="17"/>
      <c r="C89" s="17"/>
      <c r="D89" s="37" t="s">
        <v>89</v>
      </c>
      <c r="E89" s="18" t="s">
        <v>90</v>
      </c>
      <c r="F89" s="19">
        <v>643</v>
      </c>
      <c r="G89" s="38"/>
      <c r="H89" s="2"/>
      <c r="I89" s="21">
        <v>80</v>
      </c>
      <c r="J89" s="21">
        <v>4</v>
      </c>
    </row>
    <row r="90" spans="1:10" ht="42" customHeight="1" x14ac:dyDescent="0.2">
      <c r="A90" s="16"/>
      <c r="B90" s="17"/>
      <c r="C90" s="17"/>
      <c r="D90" s="37" t="s">
        <v>91</v>
      </c>
      <c r="E90" s="18" t="s">
        <v>50</v>
      </c>
      <c r="F90" s="19">
        <v>534</v>
      </c>
      <c r="G90" s="38"/>
      <c r="H90" s="2"/>
      <c r="I90" s="21">
        <v>81</v>
      </c>
      <c r="J90" s="21">
        <v>4</v>
      </c>
    </row>
    <row r="91" spans="1:10" ht="42" customHeight="1" x14ac:dyDescent="0.2">
      <c r="A91" s="16"/>
      <c r="B91" s="17"/>
      <c r="C91" s="17"/>
      <c r="D91" s="37" t="s">
        <v>92</v>
      </c>
      <c r="E91" s="18" t="s">
        <v>90</v>
      </c>
      <c r="F91" s="19">
        <v>643</v>
      </c>
      <c r="G91" s="38"/>
      <c r="H91" s="2"/>
      <c r="I91" s="21">
        <v>82</v>
      </c>
      <c r="J91" s="21">
        <v>4</v>
      </c>
    </row>
    <row r="92" spans="1:10" ht="42" customHeight="1" x14ac:dyDescent="0.2">
      <c r="A92" s="16"/>
      <c r="B92" s="17"/>
      <c r="C92" s="17"/>
      <c r="D92" s="37" t="s">
        <v>93</v>
      </c>
      <c r="E92" s="18" t="s">
        <v>90</v>
      </c>
      <c r="F92" s="19">
        <v>643</v>
      </c>
      <c r="G92" s="38"/>
      <c r="H92" s="2"/>
      <c r="I92" s="21">
        <v>83</v>
      </c>
      <c r="J92" s="21">
        <v>4</v>
      </c>
    </row>
    <row r="93" spans="1:10" ht="42" customHeight="1" x14ac:dyDescent="0.2">
      <c r="A93" s="16"/>
      <c r="B93" s="17"/>
      <c r="C93" s="17"/>
      <c r="D93" s="37" t="s">
        <v>94</v>
      </c>
      <c r="E93" s="18" t="s">
        <v>90</v>
      </c>
      <c r="F93" s="19">
        <v>501</v>
      </c>
      <c r="G93" s="38"/>
      <c r="H93" s="2"/>
      <c r="I93" s="21">
        <v>84</v>
      </c>
      <c r="J93" s="21">
        <v>4</v>
      </c>
    </row>
    <row r="94" spans="1:10" ht="42" customHeight="1" x14ac:dyDescent="0.2">
      <c r="A94" s="16"/>
      <c r="B94" s="17"/>
      <c r="C94" s="17"/>
      <c r="D94" s="37" t="s">
        <v>95</v>
      </c>
      <c r="E94" s="18" t="s">
        <v>90</v>
      </c>
      <c r="F94" s="19">
        <v>643</v>
      </c>
      <c r="G94" s="38"/>
      <c r="H94" s="2"/>
      <c r="I94" s="21">
        <v>85</v>
      </c>
      <c r="J94" s="21">
        <v>4</v>
      </c>
    </row>
    <row r="95" spans="1:10" ht="42" customHeight="1" x14ac:dyDescent="0.2">
      <c r="A95" s="16"/>
      <c r="B95" s="17"/>
      <c r="C95" s="17"/>
      <c r="D95" s="37" t="s">
        <v>96</v>
      </c>
      <c r="E95" s="18" t="s">
        <v>50</v>
      </c>
      <c r="F95" s="19">
        <v>534</v>
      </c>
      <c r="G95" s="38"/>
      <c r="H95" s="2"/>
      <c r="I95" s="21">
        <v>86</v>
      </c>
      <c r="J95" s="21">
        <v>4</v>
      </c>
    </row>
    <row r="96" spans="1:10" ht="42" customHeight="1" x14ac:dyDescent="0.2">
      <c r="A96" s="16"/>
      <c r="B96" s="17"/>
      <c r="C96" s="36" t="s">
        <v>97</v>
      </c>
      <c r="D96" s="34"/>
      <c r="E96" s="18" t="s">
        <v>17</v>
      </c>
      <c r="F96" s="19">
        <v>1</v>
      </c>
      <c r="G96" s="20">
        <f>+G97</f>
        <v>0</v>
      </c>
      <c r="H96" s="2"/>
      <c r="I96" s="21">
        <v>87</v>
      </c>
      <c r="J96" s="21">
        <v>3</v>
      </c>
    </row>
    <row r="97" spans="1:10" ht="42" customHeight="1" x14ac:dyDescent="0.2">
      <c r="A97" s="16"/>
      <c r="B97" s="17"/>
      <c r="C97" s="17"/>
      <c r="D97" s="37" t="s">
        <v>98</v>
      </c>
      <c r="E97" s="18" t="s">
        <v>99</v>
      </c>
      <c r="F97" s="19">
        <v>2</v>
      </c>
      <c r="G97" s="38"/>
      <c r="H97" s="2"/>
      <c r="I97" s="21">
        <v>88</v>
      </c>
      <c r="J97" s="21">
        <v>4</v>
      </c>
    </row>
    <row r="98" spans="1:10" ht="42" customHeight="1" x14ac:dyDescent="0.2">
      <c r="A98" s="35" t="s">
        <v>38</v>
      </c>
      <c r="B98" s="33"/>
      <c r="C98" s="33"/>
      <c r="D98" s="34"/>
      <c r="E98" s="18" t="s">
        <v>17</v>
      </c>
      <c r="F98" s="19">
        <v>1</v>
      </c>
      <c r="G98" s="20">
        <f>+G99+G105</f>
        <v>0</v>
      </c>
      <c r="H98" s="2"/>
      <c r="I98" s="21">
        <v>89</v>
      </c>
      <c r="J98" s="21"/>
    </row>
    <row r="99" spans="1:10" ht="42" customHeight="1" x14ac:dyDescent="0.2">
      <c r="A99" s="35" t="s">
        <v>39</v>
      </c>
      <c r="B99" s="33"/>
      <c r="C99" s="33"/>
      <c r="D99" s="34"/>
      <c r="E99" s="18" t="s">
        <v>17</v>
      </c>
      <c r="F99" s="19">
        <v>1</v>
      </c>
      <c r="G99" s="20">
        <f>+G100+G104</f>
        <v>0</v>
      </c>
      <c r="H99" s="2"/>
      <c r="I99" s="21">
        <v>90</v>
      </c>
      <c r="J99" s="21">
        <v>200</v>
      </c>
    </row>
    <row r="100" spans="1:10" ht="42" customHeight="1" x14ac:dyDescent="0.2">
      <c r="A100" s="35" t="s">
        <v>100</v>
      </c>
      <c r="B100" s="33"/>
      <c r="C100" s="33"/>
      <c r="D100" s="34"/>
      <c r="E100" s="18" t="s">
        <v>17</v>
      </c>
      <c r="F100" s="19">
        <v>1</v>
      </c>
      <c r="G100" s="20">
        <f>+G101</f>
        <v>0</v>
      </c>
      <c r="H100" s="2"/>
      <c r="I100" s="21">
        <v>91</v>
      </c>
      <c r="J100" s="21">
        <v>1</v>
      </c>
    </row>
    <row r="101" spans="1:10" ht="42" customHeight="1" x14ac:dyDescent="0.2">
      <c r="A101" s="16"/>
      <c r="B101" s="36" t="s">
        <v>101</v>
      </c>
      <c r="C101" s="33"/>
      <c r="D101" s="34"/>
      <c r="E101" s="18" t="s">
        <v>17</v>
      </c>
      <c r="F101" s="19">
        <v>1</v>
      </c>
      <c r="G101" s="20">
        <f>+G102</f>
        <v>0</v>
      </c>
      <c r="H101" s="2"/>
      <c r="I101" s="21">
        <v>92</v>
      </c>
      <c r="J101" s="21">
        <v>2</v>
      </c>
    </row>
    <row r="102" spans="1:10" ht="42" customHeight="1" x14ac:dyDescent="0.2">
      <c r="A102" s="16"/>
      <c r="B102" s="17"/>
      <c r="C102" s="36" t="s">
        <v>102</v>
      </c>
      <c r="D102" s="34"/>
      <c r="E102" s="18" t="s">
        <v>17</v>
      </c>
      <c r="F102" s="19">
        <v>1</v>
      </c>
      <c r="G102" s="20">
        <f>+G103</f>
        <v>0</v>
      </c>
      <c r="H102" s="2"/>
      <c r="I102" s="21">
        <v>93</v>
      </c>
      <c r="J102" s="21">
        <v>3</v>
      </c>
    </row>
    <row r="103" spans="1:10" ht="42" customHeight="1" x14ac:dyDescent="0.2">
      <c r="A103" s="16"/>
      <c r="B103" s="17"/>
      <c r="C103" s="17"/>
      <c r="D103" s="37" t="s">
        <v>103</v>
      </c>
      <c r="E103" s="18" t="s">
        <v>57</v>
      </c>
      <c r="F103" s="19">
        <v>40</v>
      </c>
      <c r="G103" s="38"/>
      <c r="H103" s="2"/>
      <c r="I103" s="21">
        <v>94</v>
      </c>
      <c r="J103" s="21">
        <v>4</v>
      </c>
    </row>
    <row r="104" spans="1:10" ht="42" customHeight="1" x14ac:dyDescent="0.2">
      <c r="A104" s="35" t="s">
        <v>40</v>
      </c>
      <c r="B104" s="33"/>
      <c r="C104" s="33"/>
      <c r="D104" s="34"/>
      <c r="E104" s="18" t="s">
        <v>17</v>
      </c>
      <c r="F104" s="19">
        <v>1</v>
      </c>
      <c r="G104" s="38"/>
      <c r="H104" s="2"/>
      <c r="I104" s="21">
        <v>95</v>
      </c>
      <c r="J104" s="21"/>
    </row>
    <row r="105" spans="1:10" ht="42" customHeight="1" x14ac:dyDescent="0.2">
      <c r="A105" s="35" t="s">
        <v>41</v>
      </c>
      <c r="B105" s="33"/>
      <c r="C105" s="33"/>
      <c r="D105" s="34"/>
      <c r="E105" s="18" t="s">
        <v>17</v>
      </c>
      <c r="F105" s="19">
        <v>1</v>
      </c>
      <c r="G105" s="20">
        <f>+G106</f>
        <v>0</v>
      </c>
      <c r="H105" s="2"/>
      <c r="I105" s="21">
        <v>96</v>
      </c>
      <c r="J105" s="21">
        <v>210</v>
      </c>
    </row>
    <row r="106" spans="1:10" ht="42" customHeight="1" x14ac:dyDescent="0.2">
      <c r="A106" s="35" t="s">
        <v>104</v>
      </c>
      <c r="B106" s="33"/>
      <c r="C106" s="33"/>
      <c r="D106" s="34"/>
      <c r="E106" s="18" t="s">
        <v>17</v>
      </c>
      <c r="F106" s="19">
        <v>1</v>
      </c>
      <c r="G106" s="38"/>
      <c r="H106" s="2"/>
      <c r="I106" s="21">
        <v>97</v>
      </c>
      <c r="J106" s="21"/>
    </row>
    <row r="107" spans="1:10" ht="42" customHeight="1" x14ac:dyDescent="0.2">
      <c r="A107" s="35" t="s">
        <v>44</v>
      </c>
      <c r="B107" s="33"/>
      <c r="C107" s="33"/>
      <c r="D107" s="34"/>
      <c r="E107" s="18" t="s">
        <v>17</v>
      </c>
      <c r="F107" s="19">
        <v>1</v>
      </c>
      <c r="G107" s="38"/>
      <c r="H107" s="2"/>
      <c r="I107" s="21">
        <v>98</v>
      </c>
      <c r="J107" s="21">
        <v>220</v>
      </c>
    </row>
    <row r="108" spans="1:10" ht="42" customHeight="1" x14ac:dyDescent="0.2">
      <c r="A108" s="39" t="s">
        <v>45</v>
      </c>
      <c r="B108" s="40"/>
      <c r="C108" s="40"/>
      <c r="D108" s="41"/>
      <c r="E108" s="42" t="s">
        <v>17</v>
      </c>
      <c r="F108" s="43">
        <v>1</v>
      </c>
      <c r="G108" s="44">
        <f>+G45+G107</f>
        <v>0</v>
      </c>
      <c r="H108" s="45"/>
      <c r="I108" s="46">
        <v>99</v>
      </c>
      <c r="J108" s="46"/>
    </row>
    <row r="109" spans="1:10" ht="42" customHeight="1" x14ac:dyDescent="0.2">
      <c r="A109" s="22" t="s">
        <v>11</v>
      </c>
      <c r="B109" s="23"/>
      <c r="C109" s="23"/>
      <c r="D109" s="24"/>
      <c r="E109" s="25" t="s">
        <v>12</v>
      </c>
      <c r="F109" s="26">
        <v>1</v>
      </c>
      <c r="G109" s="20">
        <f>+G22+G46</f>
        <v>0</v>
      </c>
      <c r="I109" s="21">
        <v>100</v>
      </c>
      <c r="J109" s="21">
        <v>20</v>
      </c>
    </row>
    <row r="110" spans="1:10" ht="42" customHeight="1" x14ac:dyDescent="0.2">
      <c r="A110" s="22" t="s">
        <v>105</v>
      </c>
      <c r="B110" s="23"/>
      <c r="C110" s="23"/>
      <c r="D110" s="24"/>
      <c r="E110" s="25" t="s">
        <v>12</v>
      </c>
      <c r="F110" s="26">
        <v>1</v>
      </c>
      <c r="G110" s="20">
        <f>+G44+G108</f>
        <v>0</v>
      </c>
      <c r="I110" s="21">
        <v>101</v>
      </c>
      <c r="J110" s="21">
        <v>30</v>
      </c>
    </row>
    <row r="111" spans="1:10" ht="42" customHeight="1" x14ac:dyDescent="0.2">
      <c r="A111" s="27" t="s">
        <v>13</v>
      </c>
      <c r="B111" s="28"/>
      <c r="C111" s="28"/>
      <c r="D111" s="29"/>
      <c r="E111" s="30" t="s">
        <v>14</v>
      </c>
      <c r="F111" s="31" t="s">
        <v>14</v>
      </c>
      <c r="G111" s="32">
        <f>G110</f>
        <v>0</v>
      </c>
      <c r="I111" s="21">
        <v>102</v>
      </c>
      <c r="J111" s="21">
        <v>90</v>
      </c>
    </row>
    <row r="112" spans="1:10" ht="42" customHeight="1" x14ac:dyDescent="0.2"/>
    <row r="113" ht="42" customHeight="1" x14ac:dyDescent="0.2"/>
  </sheetData>
  <sheetProtection algorithmName="SHA-512" hashValue="uokY6EzyWMOaB7K6+Q/x+rYXDja3sZSPqHjOjh3jhtDIJKqGyjwAmqAPuKTFR3oT08TMoMDOcZmunOQ4qbKdaQ==" saltValue="7nn3u40u9ux1Gm7lq5N1eQ==" spinCount="100000" sheet="1" objects="1" scenarios="1"/>
  <mergeCells count="62">
    <mergeCell ref="C102:D102"/>
    <mergeCell ref="A104:D104"/>
    <mergeCell ref="A105:D105"/>
    <mergeCell ref="A106:D106"/>
    <mergeCell ref="A107:D107"/>
    <mergeCell ref="A108:D108"/>
    <mergeCell ref="C88:D88"/>
    <mergeCell ref="C96:D96"/>
    <mergeCell ref="A98:D98"/>
    <mergeCell ref="A99:D99"/>
    <mergeCell ref="A100:D100"/>
    <mergeCell ref="B101:D101"/>
    <mergeCell ref="C75:D75"/>
    <mergeCell ref="C78:D78"/>
    <mergeCell ref="A81:D81"/>
    <mergeCell ref="B82:D82"/>
    <mergeCell ref="C83:D83"/>
    <mergeCell ref="C85:D85"/>
    <mergeCell ref="C59:D59"/>
    <mergeCell ref="B62:D62"/>
    <mergeCell ref="C63:D63"/>
    <mergeCell ref="C66:D66"/>
    <mergeCell ref="C70:D70"/>
    <mergeCell ref="C73:D73"/>
    <mergeCell ref="A45:D45"/>
    <mergeCell ref="A46:D46"/>
    <mergeCell ref="A47:D47"/>
    <mergeCell ref="B48:D48"/>
    <mergeCell ref="C49:D49"/>
    <mergeCell ref="C53:D53"/>
    <mergeCell ref="A40:D40"/>
    <mergeCell ref="A41:D41"/>
    <mergeCell ref="A42:D42"/>
    <mergeCell ref="A43:D43"/>
    <mergeCell ref="A44:D44"/>
    <mergeCell ref="C27:D27"/>
    <mergeCell ref="B32:D32"/>
    <mergeCell ref="C33:D33"/>
    <mergeCell ref="A37:D37"/>
    <mergeCell ref="A38:D38"/>
    <mergeCell ref="A39:D39"/>
    <mergeCell ref="C19:D19"/>
    <mergeCell ref="A21:D21"/>
    <mergeCell ref="A22:D22"/>
    <mergeCell ref="B23:D23"/>
    <mergeCell ref="C24:D24"/>
    <mergeCell ref="B26:D26"/>
    <mergeCell ref="A109:D109"/>
    <mergeCell ref="A110:D110"/>
    <mergeCell ref="A111:D111"/>
    <mergeCell ref="A10:D10"/>
    <mergeCell ref="A11:D11"/>
    <mergeCell ref="A12:D12"/>
    <mergeCell ref="B13:D13"/>
    <mergeCell ref="C14:D14"/>
    <mergeCell ref="C16:D16"/>
    <mergeCell ref="F3:G3"/>
    <mergeCell ref="F4:G4"/>
    <mergeCell ref="F5:G5"/>
    <mergeCell ref="A7:G7"/>
    <mergeCell ref="B8:G8"/>
    <mergeCell ref="A9:D9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10</vt:i4>
      </vt:variant>
    </vt:vector>
  </HeadingPairs>
  <TitlesOfParts>
    <vt:vector size="11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工事費内訳書!内訳書工事価格総計</vt:lpstr>
      <vt:lpstr>工事費内訳書!内訳書工事価格総計通番</vt:lpstr>
      <vt:lpstr>工事費内訳書!内訳書工事価格総計名称</vt:lpstr>
      <vt:lpstr>工事費内訳書!内訳書工事価格通番</vt:lpstr>
      <vt:lpstr>工事費内訳書!内訳書直接工事費総計</vt:lpstr>
      <vt:lpstr>工事費内訳書!内訳書直接工事費総計通番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bandou shinya</dc:creator>
  <cp:lastModifiedBy>bandou shinya</cp:lastModifiedBy>
  <dcterms:created xsi:type="dcterms:W3CDTF">2024-06-06T06:20:46Z</dcterms:created>
  <dcterms:modified xsi:type="dcterms:W3CDTF">2024-06-06T06:20:57Z</dcterms:modified>
</cp:coreProperties>
</file>